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NAMAK\Desktop\"/>
    </mc:Choice>
  </mc:AlternateContent>
  <xr:revisionPtr revIDLastSave="0" documentId="13_ncr:1_{3800B185-59B7-4995-AB2B-9E5B88B86B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I37" i="1"/>
  <c r="I47" i="1" s="1"/>
  <c r="I49" i="1" s="1"/>
  <c r="I18" i="1"/>
  <c r="I48" i="1" l="1"/>
  <c r="I50" i="1"/>
</calcChain>
</file>

<file path=xl/sharedStrings.xml><?xml version="1.0" encoding="utf-8"?>
<sst xmlns="http://schemas.openxmlformats.org/spreadsheetml/2006/main" count="36" uniqueCount="36">
  <si>
    <t>NEBOSAN METAL SAN.TİC.AŞ.</t>
  </si>
  <si>
    <t xml:space="preserve">Karacaoglan Mah. 6167 Sokak No:8 Işıkkent/iZMiR </t>
  </si>
  <si>
    <t>Tel:    0 232 472 27 27</t>
  </si>
  <si>
    <t>Faks: 0 232 472 27 00</t>
  </si>
  <si>
    <t>info@nebosan.com.tr</t>
  </si>
  <si>
    <t>www.nebosan.com.tr</t>
  </si>
  <si>
    <t>HASAN TAHSİN V.D 6300400745</t>
  </si>
  <si>
    <t>TARİH:</t>
  </si>
  <si>
    <t xml:space="preserve">PRF NO:   </t>
  </si>
  <si>
    <t>PROFORMA FATURA</t>
  </si>
  <si>
    <t>MM</t>
  </si>
  <si>
    <t>MALZEME CİNSİ</t>
  </si>
  <si>
    <t>EN</t>
  </si>
  <si>
    <t>BOY</t>
  </si>
  <si>
    <t>ADET</t>
  </si>
  <si>
    <t>KG</t>
  </si>
  <si>
    <t xml:space="preserve">FİYAT   </t>
  </si>
  <si>
    <t>TOPLAM</t>
  </si>
  <si>
    <t>TOPLAM:</t>
  </si>
  <si>
    <t>GENEL TOPLAM:</t>
  </si>
  <si>
    <t>KDV 20:</t>
  </si>
  <si>
    <t xml:space="preserve"> TEVKİFATLI KDV %50</t>
  </si>
  <si>
    <t>2025-065</t>
  </si>
  <si>
    <t>21713340764/SELÇUK</t>
  </si>
  <si>
    <t>KENAN YILDIRIM - BAŞARI METAL VE PLASTİK YAPI ÜRÜNLERİ VE TOPTAN SATIŞ</t>
  </si>
  <si>
    <t xml:space="preserve">FEVZİ ÇAKMAK MAH.FATİH DEMİRCİLER SAN.SİT.RESUL SOK.NO:8 </t>
  </si>
  <si>
    <t>KARATAY / KONYA</t>
  </si>
  <si>
    <t>RALL 7016 RULO</t>
  </si>
  <si>
    <t>MUH.</t>
  </si>
  <si>
    <t>4534</t>
  </si>
  <si>
    <t xml:space="preserve">DİLOVASI GRUP METAL TESLİM </t>
  </si>
  <si>
    <t>FİYAT  TL/KG</t>
  </si>
  <si>
    <t>YALNIZ /yüzdoksanbinondokuztldoksandörtkrş</t>
  </si>
  <si>
    <t>0530 175 49 49</t>
  </si>
  <si>
    <t>KÜBRA HANIM</t>
  </si>
  <si>
    <t>GEBZEDEN YÜKLENECEK. YÜKLEME İÇİN YARDIM?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</si>
</sst>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[Red]0"/>
    <numFmt numFmtId="165" formatCode="_-[$₺-41F]* #,##0.00_-;\-[$₺-41F]* #,##0.00_-;_-[$₺-41F]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</font>
    <font>
      <b/>
      <sz val="14"/>
      <color theme="1"/>
      <name val="Calibri"/>
      <family val="2"/>
      <charset val="162"/>
    </font>
    <font>
      <sz val="10"/>
      <color theme="1"/>
      <name val="Calibri"/>
      <family val="2"/>
      <charset val="162"/>
    </font>
    <font>
      <sz val="11"/>
      <color theme="1"/>
      <name val="Arial"/>
      <family val="2"/>
      <charset val="162"/>
    </font>
    <font>
      <sz val="10"/>
      <color theme="1"/>
      <name val="Calibri"/>
      <family val="2"/>
      <charset val="162"/>
      <scheme val="minor"/>
    </font>
    <font>
      <sz val="10"/>
      <name val="Arial Tur"/>
      <charset val="162"/>
    </font>
    <font>
      <sz val="12"/>
      <color indexed="8"/>
      <name val="Calibri"/>
      <family val="2"/>
      <charset val="162"/>
    </font>
    <font>
      <b/>
      <sz val="12"/>
      <name val="Calibri"/>
      <family val="2"/>
      <charset val="162"/>
    </font>
    <font>
      <sz val="12"/>
      <name val="Times New Roman Tur"/>
      <charset val="162"/>
    </font>
    <font>
      <sz val="12"/>
      <color theme="1"/>
      <name val="Times New Roman Tur"/>
      <charset val="162"/>
    </font>
    <font>
      <sz val="12"/>
      <name val="Calibri"/>
      <family val="2"/>
      <charset val="162"/>
    </font>
    <font>
      <b/>
      <sz val="12"/>
      <name val="Times New Roman Tur"/>
      <charset val="162"/>
    </font>
    <font>
      <sz val="12"/>
      <name val="Times New Roman Tur"/>
      <family val="1"/>
      <charset val="162"/>
    </font>
    <font>
      <sz val="12"/>
      <name val="Times New Roman"/>
      <family val="1"/>
      <charset val="162"/>
    </font>
    <font>
      <b/>
      <sz val="13"/>
      <name val="Times New Roman Tur"/>
      <charset val="162"/>
    </font>
    <font>
      <b/>
      <sz val="14"/>
      <name val="Times New Roman Tur"/>
      <family val="1"/>
      <charset val="162"/>
    </font>
    <font>
      <sz val="12"/>
      <color theme="1"/>
      <name val="Calibri"/>
      <family val="2"/>
      <charset val="162"/>
      <scheme val="minor"/>
    </font>
    <font>
      <b/>
      <sz val="12"/>
      <name val="Arial"/>
      <family val="2"/>
      <charset val="162"/>
    </font>
    <font>
      <b/>
      <sz val="13"/>
      <name val="Times New Roman Tur"/>
      <family val="1"/>
      <charset val="162"/>
    </font>
    <font>
      <sz val="13"/>
      <name val="Times New Roman Tur"/>
      <family val="1"/>
      <charset val="162"/>
    </font>
    <font>
      <b/>
      <sz val="14"/>
      <name val="Calibri"/>
      <family val="2"/>
      <charset val="16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1" applyFont="1"/>
    <xf numFmtId="0" fontId="7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3" xfId="1" applyFont="1" applyBorder="1"/>
    <xf numFmtId="0" fontId="8" fillId="0" borderId="3" xfId="1" applyFont="1" applyBorder="1" applyAlignment="1">
      <alignment horizontal="center" shrinkToFit="1"/>
    </xf>
    <xf numFmtId="2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9" fillId="0" borderId="5" xfId="0" applyNumberFormat="1" applyFont="1" applyBorder="1" applyAlignment="1">
      <alignment horizontal="center" wrapText="1" shrinkToFit="1" readingOrder="1"/>
    </xf>
    <xf numFmtId="4" fontId="11" fillId="0" borderId="9" xfId="1" applyNumberFormat="1" applyFont="1" applyBorder="1" applyAlignment="1">
      <alignment horizontal="center"/>
    </xf>
    <xf numFmtId="2" fontId="9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49" fontId="9" fillId="0" borderId="10" xfId="0" applyNumberFormat="1" applyFont="1" applyBorder="1" applyAlignment="1">
      <alignment horizontal="center" wrapText="1" shrinkToFit="1" readingOrder="1"/>
    </xf>
    <xf numFmtId="0" fontId="9" fillId="0" borderId="12" xfId="0" applyFont="1" applyBorder="1" applyAlignment="1">
      <alignment horizontal="center" vertical="center" wrapText="1"/>
    </xf>
    <xf numFmtId="49" fontId="11" fillId="0" borderId="13" xfId="1" applyNumberFormat="1" applyFont="1" applyBorder="1" applyAlignment="1">
      <alignment horizontal="center"/>
    </xf>
    <xf numFmtId="0" fontId="11" fillId="0" borderId="13" xfId="1" applyFont="1" applyBorder="1" applyAlignment="1">
      <alignment horizontal="center"/>
    </xf>
    <xf numFmtId="1" fontId="11" fillId="0" borderId="13" xfId="1" applyNumberFormat="1" applyFont="1" applyBorder="1" applyAlignment="1">
      <alignment horizontal="center"/>
    </xf>
    <xf numFmtId="2" fontId="11" fillId="0" borderId="16" xfId="1" applyNumberFormat="1" applyFont="1" applyBorder="1" applyAlignment="1">
      <alignment horizontal="center"/>
    </xf>
    <xf numFmtId="3" fontId="11" fillId="0" borderId="13" xfId="1" applyNumberFormat="1" applyFont="1" applyBorder="1" applyAlignment="1">
      <alignment horizontal="center"/>
    </xf>
    <xf numFmtId="4" fontId="11" fillId="0" borderId="17" xfId="1" applyNumberFormat="1" applyFont="1" applyBorder="1" applyAlignment="1">
      <alignment horizontal="center"/>
    </xf>
    <xf numFmtId="0" fontId="0" fillId="0" borderId="14" xfId="0" applyBorder="1"/>
    <xf numFmtId="0" fontId="0" fillId="0" borderId="11" xfId="0" applyBorder="1"/>
    <xf numFmtId="2" fontId="13" fillId="0" borderId="19" xfId="0" applyNumberFormat="1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3" fillId="0" borderId="14" xfId="0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2" fontId="13" fillId="0" borderId="20" xfId="0" applyNumberFormat="1" applyFont="1" applyBorder="1" applyAlignment="1">
      <alignment horizontal="center"/>
    </xf>
    <xf numFmtId="0" fontId="20" fillId="0" borderId="21" xfId="0" applyFont="1" applyBorder="1" applyAlignment="1">
      <alignment horizontal="left"/>
    </xf>
    <xf numFmtId="0" fontId="20" fillId="0" borderId="22" xfId="0" applyFont="1" applyBorder="1" applyAlignment="1">
      <alignment horizontal="left"/>
    </xf>
    <xf numFmtId="2" fontId="9" fillId="0" borderId="6" xfId="0" applyNumberFormat="1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/>
    </xf>
    <xf numFmtId="165" fontId="19" fillId="0" borderId="7" xfId="0" applyNumberFormat="1" applyFont="1" applyBorder="1" applyAlignment="1">
      <alignment horizontal="center"/>
    </xf>
    <xf numFmtId="165" fontId="19" fillId="0" borderId="18" xfId="0" applyNumberFormat="1" applyFont="1" applyBorder="1" applyAlignment="1">
      <alignment horizontal="center"/>
    </xf>
    <xf numFmtId="165" fontId="19" fillId="0" borderId="24" xfId="0" applyNumberFormat="1" applyFont="1" applyBorder="1" applyAlignment="1">
      <alignment horizontal="center" vertical="center"/>
    </xf>
    <xf numFmtId="0" fontId="11" fillId="0" borderId="13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1" fillId="0" borderId="15" xfId="1" applyFont="1" applyBorder="1" applyAlignment="1">
      <alignment horizontal="center"/>
    </xf>
    <xf numFmtId="0" fontId="21" fillId="0" borderId="13" xfId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9" fillId="0" borderId="23" xfId="0" applyFont="1" applyBorder="1" applyAlignment="1">
      <alignment horizontal="right"/>
    </xf>
    <xf numFmtId="0" fontId="19" fillId="0" borderId="24" xfId="0" applyFont="1" applyBorder="1" applyAlignment="1">
      <alignment horizontal="right"/>
    </xf>
    <xf numFmtId="164" fontId="15" fillId="0" borderId="6" xfId="0" applyNumberFormat="1" applyFont="1" applyBorder="1" applyAlignment="1">
      <alignment horizontal="right"/>
    </xf>
    <xf numFmtId="164" fontId="15" fillId="0" borderId="7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2" fillId="0" borderId="2" xfId="0" applyFont="1" applyBorder="1" applyAlignment="1">
      <alignment horizontal="right"/>
    </xf>
    <xf numFmtId="0" fontId="0" fillId="0" borderId="11" xfId="0" applyBorder="1" applyAlignment="1">
      <alignment horizontal="left"/>
    </xf>
    <xf numFmtId="0" fontId="0" fillId="0" borderId="15" xfId="0" applyBorder="1" applyAlignment="1">
      <alignment horizontal="left"/>
    </xf>
    <xf numFmtId="0" fontId="14" fillId="0" borderId="1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21" xfId="0" applyFont="1" applyBorder="1" applyAlignment="1">
      <alignment horizontal="center"/>
    </xf>
  </cellXfs>
  <cellStyles count="2">
    <cellStyle name="Normal" xfId="0" builtinId="0"/>
    <cellStyle name="Normal 2" xfId="1" xr:uid="{7394F121-DC17-406D-B499-EF755DFF59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../../../Local/Microsoft/Windows/INetCache/Content.Outlook/SC639IYP/www.nebosan.com.t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1628775</xdr:colOff>
      <xdr:row>12</xdr:row>
      <xdr:rowOff>142875</xdr:rowOff>
    </xdr:to>
    <xdr:pic>
      <xdr:nvPicPr>
        <xdr:cNvPr id="2" name="2 Resim" descr="http://nebosan.com.tr/wp-content/themes/nebosan/images/image001.jpg">
          <a:hlinkClick xmlns:r="http://schemas.openxmlformats.org/officeDocument/2006/relationships" r:id="rId1" tgtFrame="&quot;blank&quot;"/>
          <a:extLst>
            <a:ext uri="{FF2B5EF4-FFF2-40B4-BE49-F238E27FC236}">
              <a16:creationId xmlns:a16="http://schemas.microsoft.com/office/drawing/2014/main" id="{90F934DC-DD28-4FA7-8D2E-87BA1D769904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143000"/>
          <a:ext cx="1628775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51"/>
  <sheetViews>
    <sheetView showGridLines="0" tabSelected="1" topLeftCell="A22" workbookViewId="0">
      <selection activeCell="J48" sqref="J48"/>
    </sheetView>
  </sheetViews>
  <sheetFormatPr defaultRowHeight="15" x14ac:dyDescent="0.25"/>
  <cols>
    <col min="1" max="1" width="26.85546875" customWidth="1"/>
    <col min="2" max="2" width="12.5703125" customWidth="1"/>
    <col min="3" max="3" width="31.42578125" customWidth="1"/>
    <col min="4" max="4" width="6.140625" customWidth="1"/>
    <col min="5" max="5" width="6.42578125" customWidth="1"/>
    <col min="6" max="6" width="6.7109375" customWidth="1"/>
    <col min="7" max="7" width="13.42578125" customWidth="1"/>
    <col min="8" max="8" width="12.140625" customWidth="1"/>
    <col min="9" max="9" width="20.140625" customWidth="1"/>
  </cols>
  <sheetData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 t="s">
        <v>0</v>
      </c>
      <c r="C7" s="1"/>
      <c r="D7" s="1"/>
      <c r="E7" s="1"/>
      <c r="F7" s="1"/>
      <c r="G7" s="1"/>
      <c r="H7" s="1"/>
      <c r="I7" s="1"/>
    </row>
    <row r="8" spans="1:9" x14ac:dyDescent="0.25">
      <c r="A8" s="1"/>
      <c r="B8" s="1" t="s">
        <v>1</v>
      </c>
      <c r="C8" s="1"/>
      <c r="D8" s="1"/>
      <c r="E8" s="1"/>
      <c r="F8" s="1"/>
      <c r="G8" s="1"/>
      <c r="H8" s="1"/>
      <c r="I8" s="1"/>
    </row>
    <row r="9" spans="1:9" x14ac:dyDescent="0.25">
      <c r="A9" s="1"/>
      <c r="B9" s="1" t="s">
        <v>2</v>
      </c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 t="s">
        <v>3</v>
      </c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 t="s">
        <v>4</v>
      </c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 t="s">
        <v>5</v>
      </c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 t="s">
        <v>6</v>
      </c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 t="s">
        <v>7</v>
      </c>
      <c r="I18" s="2">
        <f ca="1">TODAY()</f>
        <v>45674</v>
      </c>
    </row>
    <row r="19" spans="1:9" x14ac:dyDescent="0.25">
      <c r="A19" s="1"/>
      <c r="B19" s="1"/>
      <c r="C19" s="1"/>
      <c r="D19" s="1"/>
      <c r="E19" s="1"/>
      <c r="F19" s="1"/>
      <c r="G19" s="1"/>
      <c r="H19" s="1" t="s">
        <v>8</v>
      </c>
      <c r="I19" s="1" t="s">
        <v>22</v>
      </c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ht="18.75" x14ac:dyDescent="0.3">
      <c r="A23" s="3" t="s">
        <v>9</v>
      </c>
      <c r="B23" s="1"/>
      <c r="C23" s="1"/>
      <c r="D23" s="1"/>
      <c r="E23" s="1"/>
      <c r="F23" s="1"/>
      <c r="G23" s="1"/>
      <c r="H23" s="1"/>
      <c r="I23" s="1"/>
    </row>
    <row r="24" spans="1:9" ht="18.75" x14ac:dyDescent="0.3">
      <c r="A24" s="3"/>
      <c r="B24" s="1"/>
      <c r="C24" s="1"/>
      <c r="D24" s="1"/>
      <c r="E24" s="1"/>
      <c r="F24" s="1"/>
      <c r="G24" s="1"/>
      <c r="H24" s="1"/>
      <c r="I24" s="1"/>
    </row>
    <row r="25" spans="1:9" x14ac:dyDescent="0.25">
      <c r="B25" s="4"/>
      <c r="C25" s="4"/>
      <c r="D25" s="4"/>
      <c r="E25" s="4"/>
      <c r="F25" s="4"/>
      <c r="G25" s="4"/>
      <c r="H25" s="1"/>
      <c r="I25" s="1"/>
    </row>
    <row r="26" spans="1:9" x14ac:dyDescent="0.25">
      <c r="A26" s="5"/>
      <c r="B26" s="6"/>
      <c r="C26" s="6"/>
      <c r="D26" s="4"/>
      <c r="E26" s="4"/>
      <c r="F26" s="4"/>
      <c r="G26" s="4"/>
      <c r="H26" s="1"/>
      <c r="I26" s="1"/>
    </row>
    <row r="27" spans="1:9" x14ac:dyDescent="0.25">
      <c r="A27" s="5"/>
      <c r="B27" s="6"/>
      <c r="C27" s="6"/>
      <c r="D27" s="4"/>
      <c r="E27" s="4"/>
      <c r="F27" s="4"/>
      <c r="G27" s="4"/>
      <c r="H27" s="1"/>
      <c r="I27" s="1"/>
    </row>
    <row r="28" spans="1:9" x14ac:dyDescent="0.25">
      <c r="A28" s="5" t="s">
        <v>24</v>
      </c>
      <c r="B28" s="6"/>
      <c r="D28" s="4"/>
      <c r="E28" s="4"/>
      <c r="F28" s="4"/>
      <c r="G28" s="4"/>
      <c r="H28" s="1"/>
      <c r="I28" s="1"/>
    </row>
    <row r="29" spans="1:9" x14ac:dyDescent="0.25">
      <c r="A29" s="5" t="s">
        <v>25</v>
      </c>
      <c r="C29" s="4"/>
      <c r="D29" s="4"/>
      <c r="E29" s="4"/>
      <c r="F29" s="4"/>
      <c r="G29" s="4"/>
      <c r="H29" s="1"/>
      <c r="I29" s="1"/>
    </row>
    <row r="30" spans="1:9" x14ac:dyDescent="0.25">
      <c r="A30" s="5" t="s">
        <v>26</v>
      </c>
      <c r="B30" s="4"/>
      <c r="C30" s="4"/>
      <c r="D30" s="4"/>
      <c r="E30" s="4"/>
      <c r="F30" s="4"/>
      <c r="G30" s="4"/>
      <c r="H30" s="1"/>
      <c r="I30" s="1"/>
    </row>
    <row r="31" spans="1:9" x14ac:dyDescent="0.25">
      <c r="A31" s="1"/>
      <c r="B31" s="1"/>
      <c r="C31" s="5" t="s">
        <v>23</v>
      </c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11" ht="16.5" thickBot="1" x14ac:dyDescent="0.3">
      <c r="A34" s="7"/>
      <c r="B34" s="7"/>
      <c r="C34" s="7"/>
      <c r="D34" s="8"/>
      <c r="E34" s="8"/>
      <c r="F34" s="7"/>
      <c r="G34" s="7"/>
      <c r="H34" s="7"/>
      <c r="I34" s="7"/>
    </row>
    <row r="35" spans="1:11" ht="16.5" thickBot="1" x14ac:dyDescent="0.3">
      <c r="A35" s="9"/>
      <c r="B35" s="9"/>
      <c r="C35" s="9"/>
      <c r="D35" s="10"/>
      <c r="E35" s="10"/>
      <c r="F35" s="9"/>
      <c r="G35" s="9"/>
      <c r="H35" s="51" t="s">
        <v>31</v>
      </c>
      <c r="I35" s="52"/>
    </row>
    <row r="36" spans="1:11" ht="16.5" thickBot="1" x14ac:dyDescent="0.3">
      <c r="A36" s="12" t="s">
        <v>10</v>
      </c>
      <c r="B36" s="51" t="s">
        <v>11</v>
      </c>
      <c r="C36" s="52"/>
      <c r="D36" s="12" t="s">
        <v>12</v>
      </c>
      <c r="E36" s="13" t="s">
        <v>13</v>
      </c>
      <c r="F36" s="14" t="s">
        <v>14</v>
      </c>
      <c r="G36" s="12" t="s">
        <v>15</v>
      </c>
      <c r="H36" s="11" t="s">
        <v>16</v>
      </c>
      <c r="I36" s="15" t="s">
        <v>17</v>
      </c>
    </row>
    <row r="37" spans="1:11" ht="16.5" thickBot="1" x14ac:dyDescent="0.3">
      <c r="A37" s="16">
        <v>0.25</v>
      </c>
      <c r="B37" s="53" t="s">
        <v>27</v>
      </c>
      <c r="C37" s="54"/>
      <c r="D37" s="17">
        <v>1000</v>
      </c>
      <c r="E37" s="18" t="s">
        <v>28</v>
      </c>
      <c r="F37" s="17"/>
      <c r="G37" s="19" t="s">
        <v>29</v>
      </c>
      <c r="H37" s="45">
        <v>38.1</v>
      </c>
      <c r="I37" s="20">
        <f>G37*H37</f>
        <v>172745.4</v>
      </c>
    </row>
    <row r="38" spans="1:11" ht="15.75" x14ac:dyDescent="0.25">
      <c r="A38" s="21"/>
      <c r="B38" s="55"/>
      <c r="C38" s="54"/>
      <c r="D38" s="22"/>
      <c r="E38" s="23"/>
      <c r="F38" s="22"/>
      <c r="G38" s="24"/>
      <c r="H38" s="25"/>
      <c r="I38" s="20">
        <f>H38*G38</f>
        <v>0</v>
      </c>
    </row>
    <row r="39" spans="1:11" ht="15.75" x14ac:dyDescent="0.25">
      <c r="A39" s="26"/>
      <c r="B39" s="56"/>
      <c r="C39" s="57"/>
      <c r="D39" s="27"/>
      <c r="E39" s="27"/>
      <c r="F39" s="28"/>
      <c r="G39" s="28"/>
      <c r="H39" s="29"/>
      <c r="I39" s="20"/>
    </row>
    <row r="40" spans="1:11" ht="15.75" x14ac:dyDescent="0.25">
      <c r="A40" s="26"/>
      <c r="B40" s="56"/>
      <c r="C40" s="57"/>
      <c r="D40" s="27"/>
      <c r="E40" s="27"/>
      <c r="F40" s="28"/>
      <c r="G40" s="30"/>
      <c r="H40" s="29"/>
      <c r="I40" s="20"/>
    </row>
    <row r="41" spans="1:11" ht="15.75" x14ac:dyDescent="0.25">
      <c r="A41" s="26"/>
      <c r="B41" s="56"/>
      <c r="C41" s="57"/>
      <c r="D41" s="27"/>
      <c r="E41" s="27"/>
      <c r="F41" s="28"/>
      <c r="G41" s="30"/>
      <c r="H41" s="29"/>
      <c r="I41" s="20"/>
    </row>
    <row r="42" spans="1:11" ht="15.75" x14ac:dyDescent="0.25">
      <c r="A42" s="26"/>
      <c r="B42" s="56"/>
      <c r="C42" s="57"/>
      <c r="D42" s="27"/>
      <c r="E42" s="27"/>
      <c r="F42" s="28"/>
      <c r="G42" s="30"/>
      <c r="H42" s="29"/>
      <c r="I42" s="20"/>
      <c r="K42" t="s">
        <v>34</v>
      </c>
    </row>
    <row r="43" spans="1:11" ht="18.75" x14ac:dyDescent="0.3">
      <c r="A43" s="26"/>
      <c r="B43" s="58" t="s">
        <v>30</v>
      </c>
      <c r="C43" s="50"/>
      <c r="D43" s="27"/>
      <c r="E43" s="27"/>
      <c r="F43" s="28"/>
      <c r="G43" s="30"/>
      <c r="H43" s="29"/>
      <c r="I43" s="20"/>
      <c r="K43" t="s">
        <v>33</v>
      </c>
    </row>
    <row r="44" spans="1:11" ht="15.75" x14ac:dyDescent="0.25">
      <c r="A44" s="26"/>
      <c r="B44" s="59"/>
      <c r="C44" s="60"/>
      <c r="D44" s="26"/>
      <c r="E44" s="27"/>
      <c r="F44" s="27"/>
      <c r="G44" s="26"/>
      <c r="H44" s="29"/>
      <c r="I44" s="20"/>
    </row>
    <row r="45" spans="1:11" ht="15.75" x14ac:dyDescent="0.25">
      <c r="A45" s="26"/>
      <c r="B45" s="50"/>
      <c r="C45" s="50"/>
      <c r="D45" s="26"/>
      <c r="E45" s="27"/>
      <c r="F45" s="27"/>
      <c r="G45" s="26"/>
      <c r="H45" s="29"/>
      <c r="I45" s="31"/>
    </row>
    <row r="46" spans="1:11" ht="16.5" thickBot="1" x14ac:dyDescent="0.3">
      <c r="A46" s="26"/>
      <c r="B46" s="50"/>
      <c r="C46" s="50"/>
      <c r="D46" s="26"/>
      <c r="E46" s="27"/>
      <c r="F46" s="27"/>
      <c r="G46" s="26"/>
      <c r="H46" s="29"/>
      <c r="I46" s="31"/>
      <c r="K46" t="s">
        <v>35</v>
      </c>
    </row>
    <row r="47" spans="1:11" s="38" customFormat="1" ht="19.5" thickBot="1" x14ac:dyDescent="0.35">
      <c r="A47" s="34"/>
      <c r="B47" s="69"/>
      <c r="C47" s="69"/>
      <c r="D47" s="35"/>
      <c r="E47" s="36"/>
      <c r="F47" s="36"/>
      <c r="G47" s="63" t="s">
        <v>18</v>
      </c>
      <c r="H47" s="64"/>
      <c r="I47" s="46">
        <f>SUM(I37:I46)</f>
        <v>172745.4</v>
      </c>
      <c r="J47" s="37"/>
    </row>
    <row r="48" spans="1:11" s="38" customFormat="1" ht="19.5" thickBot="1" x14ac:dyDescent="0.35">
      <c r="A48" s="34"/>
      <c r="B48" s="70"/>
      <c r="C48" s="70"/>
      <c r="D48" s="36"/>
      <c r="E48" s="36"/>
      <c r="F48" s="39"/>
      <c r="G48" s="63" t="s">
        <v>20</v>
      </c>
      <c r="H48" s="64"/>
      <c r="I48" s="47">
        <f>I47*20/100</f>
        <v>34549.08</v>
      </c>
      <c r="J48" s="37"/>
    </row>
    <row r="49" spans="1:10" s="38" customFormat="1" ht="19.5" thickBot="1" x14ac:dyDescent="0.35">
      <c r="A49" s="34"/>
      <c r="B49" s="70"/>
      <c r="C49" s="70"/>
      <c r="D49" s="40"/>
      <c r="E49" s="40"/>
      <c r="F49" s="41"/>
      <c r="G49" s="65" t="s">
        <v>21</v>
      </c>
      <c r="H49" s="66"/>
      <c r="I49" s="48">
        <f>I47*10/100</f>
        <v>17274.54</v>
      </c>
      <c r="J49" s="37"/>
    </row>
    <row r="50" spans="1:10" s="38" customFormat="1" ht="19.5" thickBot="1" x14ac:dyDescent="0.35">
      <c r="A50" s="42"/>
      <c r="B50" s="71"/>
      <c r="C50" s="71"/>
      <c r="D50" s="43"/>
      <c r="E50" s="43"/>
      <c r="F50" s="44"/>
      <c r="G50" s="61" t="s">
        <v>19</v>
      </c>
      <c r="H50" s="62"/>
      <c r="I50" s="49">
        <f>SUM(I47+I49)</f>
        <v>190019.94</v>
      </c>
      <c r="J50" s="37"/>
    </row>
    <row r="51" spans="1:10" x14ac:dyDescent="0.25">
      <c r="A51" s="32"/>
      <c r="B51" s="33"/>
      <c r="C51" s="33"/>
      <c r="D51" s="67" t="s">
        <v>32</v>
      </c>
      <c r="E51" s="67"/>
      <c r="F51" s="67"/>
      <c r="G51" s="67"/>
      <c r="H51" s="67"/>
      <c r="I51" s="68"/>
    </row>
  </sheetData>
  <mergeCells count="21">
    <mergeCell ref="G50:H50"/>
    <mergeCell ref="G48:H48"/>
    <mergeCell ref="G49:H49"/>
    <mergeCell ref="D51:I51"/>
    <mergeCell ref="B47:C47"/>
    <mergeCell ref="G47:H47"/>
    <mergeCell ref="B48:C48"/>
    <mergeCell ref="B49:C49"/>
    <mergeCell ref="B50:C50"/>
    <mergeCell ref="B46:C46"/>
    <mergeCell ref="H35:I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ZEYNEP</dc:creator>
  <cp:lastModifiedBy>ANAMAK</cp:lastModifiedBy>
  <dcterms:created xsi:type="dcterms:W3CDTF">2015-06-05T18:19:34Z</dcterms:created>
  <dcterms:modified xsi:type="dcterms:W3CDTF">2025-01-17T11:17:57Z</dcterms:modified>
</cp:coreProperties>
</file>